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Pato\Desktop\2020\RENDICIÓN DE CUENTAS 2020\"/>
    </mc:Choice>
  </mc:AlternateContent>
  <xr:revisionPtr revIDLastSave="0" documentId="13_ncr:1_{E28FD54E-1451-4CE4-9E60-B531785D5F5E}" xr6:coauthVersionLast="40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24" sheetId="1" r:id="rId1"/>
    <sheet name="Hoja2" sheetId="2" state="hidden" r:id="rId2"/>
    <sheet name="Hoja1" sheetId="3" r:id="rId3"/>
  </sheets>
  <definedNames>
    <definedName name="_xlnm.Print_Area" localSheetId="0">'A24'!$A$1:$M$39</definedName>
  </definedNames>
  <calcPr calcId="181029"/>
</workbook>
</file>

<file path=xl/calcChain.xml><?xml version="1.0" encoding="utf-8"?>
<calcChain xmlns="http://schemas.openxmlformats.org/spreadsheetml/2006/main">
  <c r="J23" i="1" l="1"/>
  <c r="K23" i="1" s="1"/>
  <c r="J25" i="1" l="1"/>
  <c r="K25" i="1" s="1"/>
  <c r="J22" i="1" l="1"/>
  <c r="K22" i="1" s="1"/>
  <c r="L22" i="1" s="1"/>
  <c r="M25" i="3" l="1"/>
  <c r="K22" i="3"/>
  <c r="J14" i="3"/>
  <c r="F9" i="3"/>
  <c r="D11" i="3"/>
  <c r="B7" i="3"/>
  <c r="J21" i="1" l="1"/>
  <c r="K21" i="1" l="1"/>
  <c r="J27" i="1"/>
  <c r="I12" i="1" s="1"/>
  <c r="I27" i="1"/>
  <c r="H27" i="1"/>
  <c r="G27" i="1"/>
  <c r="F27" i="1"/>
  <c r="E27" i="1"/>
  <c r="I13" i="1" l="1"/>
  <c r="K12" i="1" s="1"/>
  <c r="M22" i="1"/>
  <c r="M26" i="1"/>
  <c r="M24" i="1"/>
  <c r="M23" i="1"/>
  <c r="M25" i="1"/>
  <c r="M21" i="1"/>
  <c r="K27" i="1"/>
  <c r="L21" i="1"/>
  <c r="L27" i="1" s="1"/>
  <c r="M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Daysi Valverde</author>
  </authors>
  <commentList>
    <comment ref="D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Daysi Valverde:</t>
        </r>
        <r>
          <rPr>
            <sz val="9"/>
            <color indexed="81"/>
            <rFont val="Tahoma"/>
            <family val="2"/>
          </rPr>
          <t xml:space="preserve">
Realizar el detalle solamente por grupo de gasto, NO por ítem</t>
        </r>
      </text>
    </comment>
  </commentList>
</comments>
</file>

<file path=xl/sharedStrings.xml><?xml version="1.0" encoding="utf-8"?>
<sst xmlns="http://schemas.openxmlformats.org/spreadsheetml/2006/main" count="65" uniqueCount="62">
  <si>
    <t>INSTITUTO ECUATORIANO DE SEGURIDAD SOCIAL</t>
  </si>
  <si>
    <t>Mes de Reporte:</t>
  </si>
  <si>
    <t>Fecha de entrega:</t>
  </si>
  <si>
    <t xml:space="preserve">Nombre del Indicador: </t>
  </si>
  <si>
    <t>Descripción:</t>
  </si>
  <si>
    <t>Método de Cálculo:</t>
  </si>
  <si>
    <t>NUMERADOR</t>
  </si>
  <si>
    <t>RESULTADO</t>
  </si>
  <si>
    <t>DENOMINADOR</t>
  </si>
  <si>
    <t>Comentarios / Acciones Realizadas:</t>
  </si>
  <si>
    <t>Matriz Detalle de Resultados:</t>
  </si>
  <si>
    <t>ASIGNADO</t>
  </si>
  <si>
    <t>CODIFICADO</t>
  </si>
  <si>
    <t>RESERVADO NEGATIVO</t>
  </si>
  <si>
    <t>PRECOMPROMISO</t>
  </si>
  <si>
    <t>COMPROMISO</t>
  </si>
  <si>
    <t>DEVENGADO</t>
  </si>
  <si>
    <t>PAGADO</t>
  </si>
  <si>
    <t>SALDO DISPONIBLE</t>
  </si>
  <si>
    <t>%</t>
  </si>
  <si>
    <t>TOTAL</t>
  </si>
  <si>
    <t>FUENTE:</t>
  </si>
  <si>
    <t>Elaborado por:</t>
  </si>
  <si>
    <t>FIRMA</t>
  </si>
  <si>
    <t>Revisado por:</t>
  </si>
  <si>
    <t>Aprobado por:</t>
  </si>
  <si>
    <t xml:space="preserve"> Monto devengado acumulado Gasto Corriente</t>
  </si>
  <si>
    <t>Presupuesto codificado de Gasto Corriente</t>
  </si>
  <si>
    <t>EJERCICIO
FISCAL</t>
  </si>
  <si>
    <t>GRUPO DE GASTO</t>
  </si>
  <si>
    <t>NOMBRE DEL GRUPO DE GASTO</t>
  </si>
  <si>
    <t xml:space="preserve">GRUPO DE GASTO:  </t>
  </si>
  <si>
    <t>51, 53, 57, 58, 99</t>
  </si>
  <si>
    <t>EGRESOS EN PERSONAL</t>
  </si>
  <si>
    <t>BIENES Y SERVICIOS DE CONSUMO</t>
  </si>
  <si>
    <t>OTROS EGRESOS CORRIENTES</t>
  </si>
  <si>
    <t>TRANSFERENCIAS O DONACIONES CORRIENTES</t>
  </si>
  <si>
    <t>OTROS PASIVOS</t>
  </si>
  <si>
    <t xml:space="preserve">SISTEMA DE ADMINISTRACIÓN FINANCIERA ESIGEF </t>
  </si>
  <si>
    <r>
      <t xml:space="preserve">Mide la ejecución del presupuesto del gasto o egreso corriente del Establecimiento de Salud. Considera el monto devengado acumulado de todos los gupos de gasto corriente sobre el monto codificado de todos los grupos de gasto corriente.
</t>
    </r>
    <r>
      <rPr>
        <b/>
        <sz val="11"/>
        <color indexed="8"/>
        <rFont val="Calibri"/>
        <family val="2"/>
      </rPr>
      <t>EGRESOS O GASTO CORRIENTES.-</t>
    </r>
    <r>
      <rPr>
        <sz val="11"/>
        <color theme="1"/>
        <rFont val="Calibri"/>
        <family val="2"/>
        <scheme val="minor"/>
      </rPr>
      <t xml:space="preserve"> Comprende los egresos incurridos en la adquisición de bienes y servicios necesarios para el desarrollo de las actividades operacionales y administrativas, aporte fiscal sin contraprestación, incluye los egresos en personal, prestaciones de seguridad social, bienes y servicios de consumo, egresos financieros, otros egresos y transferencias corrientes.
</t>
    </r>
    <r>
      <rPr>
        <b/>
        <sz val="11"/>
        <color indexed="8"/>
        <rFont val="Calibri"/>
        <family val="2"/>
      </rPr>
      <t>Los grupos de egreso o gasto corriente son</t>
    </r>
    <r>
      <rPr>
        <sz val="11"/>
        <color theme="1"/>
        <rFont val="Calibri"/>
        <family val="2"/>
        <scheme val="minor"/>
      </rPr>
      <t>: 51, 53, 57, 58, 99
51=  EGRESOS EN PERSONAL.- Egresos por remuneraciones, salarios y otras obligaciones con personal a contrato y pasantías
53= BIENES Y SERVICIOS DE CONSUMO.- Egresos necesarios para el cumplimiento de las funciones y actividades de las entidades del sector público.
57= OTROS EGRESOS CORRIENTES.- Egresos por impuestos, tasas, contribuciones, seguros, comisiones, dietas y otros originados en las actividades operacionales. 
58= TRANSFERENCIAS O DONACIONES CORRIENTES.- Comprenden las subvenciones sin contraprestación o donaciones otorgadas para fines operativos 
99= OTROS PASIVOS.- Obligaciones pendientes de pago de ejercicios fiscales de años anteriores y obligaciones por laudos y sentencias judiciales</t>
    </r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</si>
  <si>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</si>
  <si>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</si>
  <si>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</si>
  <si>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</si>
  <si>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</si>
  <si>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</si>
  <si>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</si>
  <si>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</si>
  <si>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</si>
  <si>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</si>
  <si>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</si>
  <si>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</si>
  <si>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A24 Porcentaje de ejecución presupuestaria de gasto corriente - Establecimiento de Salud - Fondo</t>
  </si>
  <si>
    <t>ESTABLECIMENTO DE SALUD: CENTRO DE SALUD A SANTA CRUZ</t>
  </si>
  <si>
    <t>Diciembre 2020: Se ejecutaron los procesos de mantenimientos de ifraestructura, equipos médicos, informáticos, y adquisición de medicamentos.</t>
  </si>
  <si>
    <r>
      <t>REPORTE ACUMULADO - DICIEMBRE</t>
    </r>
    <r>
      <rPr>
        <b/>
        <sz val="14"/>
        <rFont val="Calibri"/>
        <family val="2"/>
      </rPr>
      <t xml:space="preserve">  2020</t>
    </r>
  </si>
  <si>
    <t>Ing. Lenin Barrera L.</t>
  </si>
  <si>
    <t>Resp. Financiero</t>
  </si>
  <si>
    <t>Sr. Patricio Táez N.</t>
  </si>
  <si>
    <t xml:space="preserve">Líder Metodológico </t>
  </si>
  <si>
    <t>Dr. Wilmer Espinoza G.</t>
  </si>
  <si>
    <t>Director CSASCZ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</si>
</sst>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7" fillId="0" borderId="5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164" fontId="9" fillId="3" borderId="5" xfId="1" applyFont="1" applyFill="1" applyBorder="1" applyAlignment="1">
      <alignment horizontal="center" vertical="center"/>
    </xf>
    <xf numFmtId="164" fontId="9" fillId="3" borderId="5" xfId="1" applyFont="1" applyFill="1" applyBorder="1" applyAlignment="1">
      <alignment horizontal="center" vertical="center" wrapText="1"/>
    </xf>
    <xf numFmtId="164" fontId="10" fillId="3" borderId="5" xfId="1" applyFont="1" applyFill="1" applyBorder="1" applyAlignment="1">
      <alignment horizontal="center" vertical="center"/>
    </xf>
    <xf numFmtId="10" fontId="9" fillId="3" borderId="5" xfId="2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/>
    </xf>
    <xf numFmtId="164" fontId="9" fillId="4" borderId="5" xfId="1" applyFont="1" applyFill="1" applyBorder="1" applyAlignment="1">
      <alignment horizontal="center" vertical="center"/>
    </xf>
    <xf numFmtId="164" fontId="10" fillId="4" borderId="5" xfId="1" applyFont="1" applyFill="1" applyBorder="1" applyAlignment="1">
      <alignment horizontal="center" vertical="center"/>
    </xf>
    <xf numFmtId="10" fontId="9" fillId="0" borderId="5" xfId="2" applyNumberFormat="1" applyFont="1" applyFill="1" applyBorder="1" applyAlignment="1">
      <alignment horizontal="center" vertical="center"/>
    </xf>
    <xf numFmtId="2" fontId="9" fillId="0" borderId="5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0" fontId="11" fillId="2" borderId="0" xfId="0" applyFont="1" applyFill="1"/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0" borderId="0" xfId="0" applyBorder="1" applyAlignment="1">
      <alignment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2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2" borderId="0" xfId="0" applyFont="1" applyFill="1"/>
    <xf numFmtId="49" fontId="0" fillId="0" borderId="0" xfId="0" applyNumberFormat="1"/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/>
    </xf>
    <xf numFmtId="0" fontId="17" fillId="2" borderId="0" xfId="0" applyFont="1" applyFill="1" applyAlignment="1">
      <alignment vertical="center"/>
    </xf>
    <xf numFmtId="10" fontId="21" fillId="0" borderId="5" xfId="2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 vertical="center"/>
    </xf>
    <xf numFmtId="14" fontId="19" fillId="2" borderId="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165" fontId="8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66675</xdr:rowOff>
    </xdr:from>
    <xdr:to>
      <xdr:col>2</xdr:col>
      <xdr:colOff>1228725</xdr:colOff>
      <xdr:row>3</xdr:row>
      <xdr:rowOff>276225</xdr:rowOff>
    </xdr:to>
    <xdr:pic>
      <xdr:nvPicPr>
        <xdr:cNvPr id="1043" name="5 Imagen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66700"/>
          <a:ext cx="2171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571500</xdr:colOff>
      <xdr:row>30</xdr:row>
      <xdr:rowOff>119063</xdr:rowOff>
    </xdr:from>
    <xdr:to>
      <xdr:col>4</xdr:col>
      <xdr:colOff>183197</xdr:colOff>
      <xdr:row>31</xdr:row>
      <xdr:rowOff>253048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AAAFB4-0CF0-4F9D-9004-78D4A03454EF}"/>
            </a:ext>
          </a:extLst>
        </xdr:cNvPr>
        <xdr:cNvPicPr/>
      </xdr:nvPicPr>
      <xdr:blipFill>
        <a:blip xmlns:r="http://schemas.openxmlformats.org/officeDocument/2006/relationships" r:embed="rId2"/>
        <a:srcRect l="33870" t="15947" r="43197" b="74097"/>
        <a:stretch>
          <a:fillRect/>
        </a:stretch>
      </xdr:blipFill>
      <xdr:spPr>
        <a:xfrm>
          <a:off x="3905250" y="12156282"/>
          <a:ext cx="1350010" cy="56261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535780</xdr:colOff>
      <xdr:row>33</xdr:row>
      <xdr:rowOff>166687</xdr:rowOff>
    </xdr:from>
    <xdr:to>
      <xdr:col>4</xdr:col>
      <xdr:colOff>404812</xdr:colOff>
      <xdr:row>34</xdr:row>
      <xdr:rowOff>357186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6D862EC-7853-4395-AF38-324BF7422006}"/>
            </a:ext>
          </a:extLst>
        </xdr:cNvPr>
        <xdr:cNvPicPr/>
      </xdr:nvPicPr>
      <xdr:blipFill>
        <a:blip xmlns:r="http://schemas.openxmlformats.org/officeDocument/2006/relationships" r:embed="rId3"/>
        <a:srcRect l="33016" t="11517" r="43424" b="78947"/>
        <a:stretch>
          <a:fillRect/>
        </a:stretch>
      </xdr:blipFill>
      <xdr:spPr>
        <a:xfrm>
          <a:off x="3869530" y="13418343"/>
          <a:ext cx="1607345" cy="63103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3</xdr:col>
      <xdr:colOff>476250</xdr:colOff>
      <xdr:row>36</xdr:row>
      <xdr:rowOff>154781</xdr:rowOff>
    </xdr:from>
    <xdr:to>
      <xdr:col>4</xdr:col>
      <xdr:colOff>613727</xdr:colOff>
      <xdr:row>37</xdr:row>
      <xdr:rowOff>300513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D0CD45C-ECAC-4D01-A813-A909BB714E43}"/>
            </a:ext>
          </a:extLst>
        </xdr:cNvPr>
        <xdr:cNvPicPr/>
      </xdr:nvPicPr>
      <xdr:blipFill>
        <a:blip xmlns:r="http://schemas.openxmlformats.org/officeDocument/2006/relationships" r:embed="rId4"/>
        <a:srcRect l="66344" t="9772" b="36038"/>
        <a:stretch>
          <a:fillRect/>
        </a:stretch>
      </xdr:blipFill>
      <xdr:spPr>
        <a:xfrm>
          <a:off x="3810000" y="14644687"/>
          <a:ext cx="1875790" cy="59817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3"/>
  <sheetViews>
    <sheetView showGridLines="0" tabSelected="1" topLeftCell="A17" zoomScale="80" zoomScaleNormal="80" workbookViewId="0">
      <selection activeCell="I38" sqref="I38"/>
    </sheetView>
  </sheetViews>
  <sheetFormatPr baseColWidth="10" defaultRowHeight="15" x14ac:dyDescent="0.25"/>
  <cols>
    <col min="1" max="1" width="6.42578125" customWidth="1"/>
    <col min="2" max="2" width="16.140625" customWidth="1"/>
    <col min="3" max="3" width="27.42578125" customWidth="1"/>
    <col min="4" max="4" width="26" customWidth="1"/>
    <col min="5" max="5" width="21" customWidth="1"/>
    <col min="6" max="6" width="18.7109375" customWidth="1"/>
    <col min="7" max="7" width="19.140625" customWidth="1"/>
    <col min="8" max="8" width="19.7109375" customWidth="1"/>
    <col min="9" max="9" width="18" customWidth="1"/>
    <col min="10" max="10" width="19.140625" customWidth="1"/>
    <col min="11" max="11" width="17.28515625" customWidth="1"/>
    <col min="12" max="12" width="16.85546875" customWidth="1"/>
    <col min="13" max="13" width="8.85546875" customWidth="1"/>
    <col min="14" max="14" width="18.42578125" customWidth="1"/>
  </cols>
  <sheetData>
    <row r="1" spans="2:14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27" customHeight="1" x14ac:dyDescent="0.3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9"/>
      <c r="M2" s="1"/>
      <c r="N2" s="1"/>
    </row>
    <row r="3" spans="2:14" ht="27" customHeight="1" x14ac:dyDescent="0.3">
      <c r="B3" s="50" t="s">
        <v>53</v>
      </c>
      <c r="C3" s="51"/>
      <c r="D3" s="51"/>
      <c r="E3" s="51"/>
      <c r="F3" s="51"/>
      <c r="G3" s="51"/>
      <c r="H3" s="51"/>
      <c r="I3" s="51"/>
      <c r="J3" s="51"/>
      <c r="K3" s="51"/>
      <c r="L3" s="52"/>
      <c r="M3" s="1"/>
      <c r="N3" s="1"/>
    </row>
    <row r="4" spans="2:14" ht="27" customHeight="1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4"/>
      <c r="M4" s="1"/>
      <c r="N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32.25" customHeight="1" x14ac:dyDescent="0.25">
      <c r="B6" s="43" t="s">
        <v>1</v>
      </c>
      <c r="C6" s="53" t="s">
        <v>51</v>
      </c>
      <c r="D6" s="53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30" x14ac:dyDescent="0.25">
      <c r="B7" s="5" t="s">
        <v>2</v>
      </c>
      <c r="C7" s="54">
        <v>44204</v>
      </c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ht="51" customHeight="1" x14ac:dyDescent="0.25">
      <c r="B9" s="6" t="s">
        <v>3</v>
      </c>
      <c r="C9" s="55" t="s">
        <v>52</v>
      </c>
      <c r="D9" s="55"/>
      <c r="E9" s="55"/>
      <c r="F9" s="55"/>
      <c r="G9" s="55"/>
      <c r="H9" s="55"/>
      <c r="I9" s="55"/>
      <c r="J9" s="55"/>
      <c r="K9" s="55"/>
      <c r="L9" s="55"/>
      <c r="M9" s="1"/>
      <c r="N9" s="1"/>
    </row>
    <row r="10" spans="2:14" ht="161.25" customHeight="1" x14ac:dyDescent="0.25">
      <c r="B10" s="42" t="s">
        <v>4</v>
      </c>
      <c r="C10" s="56" t="s">
        <v>39</v>
      </c>
      <c r="D10" s="56"/>
      <c r="E10" s="56"/>
      <c r="F10" s="56"/>
      <c r="G10" s="56"/>
      <c r="H10" s="56"/>
      <c r="I10" s="56"/>
      <c r="J10" s="56"/>
      <c r="K10" s="56"/>
      <c r="L10" s="56"/>
      <c r="M10" s="1"/>
      <c r="N10" s="1"/>
    </row>
    <row r="11" spans="2:14" ht="18.75" customHeight="1" x14ac:dyDescent="0.25"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ht="38.25" customHeight="1" x14ac:dyDescent="0.25">
      <c r="B12" s="57" t="s">
        <v>5</v>
      </c>
      <c r="C12" s="8" t="s">
        <v>6</v>
      </c>
      <c r="D12" s="58" t="s">
        <v>26</v>
      </c>
      <c r="E12" s="59"/>
      <c r="F12" s="59"/>
      <c r="G12" s="60"/>
      <c r="H12" s="61" t="s">
        <v>7</v>
      </c>
      <c r="I12" s="62">
        <f>+J27</f>
        <v>1005410.9500000001</v>
      </c>
      <c r="J12" s="62"/>
      <c r="K12" s="63">
        <f>+I12/I13</f>
        <v>0.97717550292986188</v>
      </c>
      <c r="L12" s="64"/>
      <c r="M12" s="1"/>
      <c r="N12" s="1"/>
    </row>
    <row r="13" spans="2:14" ht="39.75" customHeight="1" x14ac:dyDescent="0.25">
      <c r="B13" s="57"/>
      <c r="C13" s="8" t="s">
        <v>8</v>
      </c>
      <c r="D13" s="58" t="s">
        <v>27</v>
      </c>
      <c r="E13" s="59"/>
      <c r="F13" s="59"/>
      <c r="G13" s="60"/>
      <c r="H13" s="61"/>
      <c r="I13" s="62">
        <f>+F27</f>
        <v>1028894.96</v>
      </c>
      <c r="J13" s="62"/>
      <c r="K13" s="65"/>
      <c r="L13" s="66"/>
      <c r="M13" s="1"/>
      <c r="N13" s="1"/>
    </row>
    <row r="14" spans="2:14" ht="24" customHeight="1" x14ac:dyDescent="0.25"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ht="51.75" customHeight="1" x14ac:dyDescent="0.25">
      <c r="B15" s="6" t="s">
        <v>9</v>
      </c>
      <c r="C15" s="67" t="s">
        <v>54</v>
      </c>
      <c r="D15" s="67"/>
      <c r="E15" s="67"/>
      <c r="F15" s="67"/>
      <c r="G15" s="67"/>
      <c r="H15" s="67"/>
      <c r="I15" s="67"/>
      <c r="J15" s="67"/>
      <c r="K15" s="67"/>
      <c r="L15" s="67"/>
      <c r="M15" s="1"/>
      <c r="N15" s="1"/>
    </row>
    <row r="16" spans="2:14" ht="18.75" customHeight="1" x14ac:dyDescent="0.25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"/>
      <c r="N16" s="1"/>
    </row>
    <row r="17" spans="2:14" ht="14.25" customHeight="1" x14ac:dyDescent="0.25">
      <c r="B17" s="9"/>
      <c r="C17" s="10"/>
      <c r="D17" s="10"/>
      <c r="E17" s="45" t="s">
        <v>55</v>
      </c>
      <c r="F17" s="10"/>
      <c r="G17" s="44"/>
      <c r="H17" s="10"/>
      <c r="I17" s="10"/>
      <c r="J17" s="10"/>
      <c r="K17" s="10"/>
      <c r="L17" s="10"/>
      <c r="M17" s="1"/>
      <c r="N17" s="1"/>
    </row>
    <row r="18" spans="2:14" ht="28.5" customHeight="1" x14ac:dyDescent="0.25">
      <c r="B18" s="9"/>
      <c r="C18" s="10"/>
      <c r="D18" s="10"/>
      <c r="E18" s="11" t="s">
        <v>31</v>
      </c>
      <c r="F18" s="37" t="s">
        <v>32</v>
      </c>
      <c r="G18" s="10"/>
      <c r="H18" s="10"/>
      <c r="I18" s="10"/>
      <c r="J18" s="10"/>
      <c r="K18" s="10"/>
      <c r="L18" s="10"/>
      <c r="M18" s="1"/>
      <c r="N18" s="1"/>
    </row>
    <row r="19" spans="2:14" ht="19.5" customHeight="1" x14ac:dyDescent="0.25">
      <c r="B19" s="68" t="s">
        <v>10</v>
      </c>
      <c r="C19" s="6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33" customHeight="1" x14ac:dyDescent="0.25">
      <c r="B20" s="12" t="s">
        <v>28</v>
      </c>
      <c r="C20" s="12" t="s">
        <v>29</v>
      </c>
      <c r="D20" s="12" t="s">
        <v>30</v>
      </c>
      <c r="E20" s="13" t="s">
        <v>11</v>
      </c>
      <c r="F20" s="13" t="s">
        <v>12</v>
      </c>
      <c r="G20" s="14" t="s">
        <v>13</v>
      </c>
      <c r="H20" s="14" t="s">
        <v>14</v>
      </c>
      <c r="I20" s="13" t="s">
        <v>15</v>
      </c>
      <c r="J20" s="15" t="s">
        <v>16</v>
      </c>
      <c r="K20" s="13" t="s">
        <v>17</v>
      </c>
      <c r="L20" s="14" t="s">
        <v>18</v>
      </c>
      <c r="M20" s="16" t="s">
        <v>19</v>
      </c>
      <c r="N20" s="1"/>
    </row>
    <row r="21" spans="2:14" ht="25.5" customHeight="1" x14ac:dyDescent="0.25">
      <c r="B21" s="38">
        <v>2020</v>
      </c>
      <c r="C21" s="38">
        <v>51</v>
      </c>
      <c r="D21" s="39" t="s">
        <v>33</v>
      </c>
      <c r="E21" s="19">
        <v>824140</v>
      </c>
      <c r="F21" s="20">
        <v>813862.45</v>
      </c>
      <c r="G21" s="19"/>
      <c r="H21" s="19"/>
      <c r="I21" s="19">
        <v>807195.56</v>
      </c>
      <c r="J21" s="21">
        <f t="shared" ref="J21:K23" si="0">I21</f>
        <v>807195.56</v>
      </c>
      <c r="K21" s="19">
        <f t="shared" si="0"/>
        <v>807195.56</v>
      </c>
      <c r="L21" s="19">
        <f>F21-K21</f>
        <v>6666.8899999998976</v>
      </c>
      <c r="M21" s="22">
        <f>K21/$F$27</f>
        <v>0.78452669259843599</v>
      </c>
      <c r="N21" s="1"/>
    </row>
    <row r="22" spans="2:14" ht="37.5" customHeight="1" x14ac:dyDescent="0.25">
      <c r="B22" s="38">
        <v>2020</v>
      </c>
      <c r="C22" s="38">
        <v>53</v>
      </c>
      <c r="D22" s="39" t="s">
        <v>34</v>
      </c>
      <c r="E22" s="19">
        <v>163685.74</v>
      </c>
      <c r="F22" s="20">
        <v>207720.6</v>
      </c>
      <c r="G22" s="19"/>
      <c r="H22" s="19"/>
      <c r="I22" s="19">
        <v>191203.48</v>
      </c>
      <c r="J22" s="21">
        <f t="shared" si="0"/>
        <v>191203.48</v>
      </c>
      <c r="K22" s="19">
        <f>J22</f>
        <v>191203.48</v>
      </c>
      <c r="L22" s="19">
        <f>F22-K22</f>
        <v>16517.119999999995</v>
      </c>
      <c r="M22" s="22">
        <f t="shared" ref="M22:M26" si="1">K22/$F$27</f>
        <v>0.18583381922679457</v>
      </c>
      <c r="N22" s="1"/>
    </row>
    <row r="23" spans="2:14" ht="32.25" customHeight="1" x14ac:dyDescent="0.25">
      <c r="B23" s="38">
        <v>2020</v>
      </c>
      <c r="C23" s="38">
        <v>57</v>
      </c>
      <c r="D23" s="39" t="s">
        <v>35</v>
      </c>
      <c r="E23" s="19">
        <v>2868</v>
      </c>
      <c r="F23" s="20">
        <v>470</v>
      </c>
      <c r="G23" s="19"/>
      <c r="H23" s="19"/>
      <c r="I23" s="19">
        <v>170</v>
      </c>
      <c r="J23" s="21">
        <f t="shared" si="0"/>
        <v>170</v>
      </c>
      <c r="K23" s="19">
        <f t="shared" si="0"/>
        <v>170</v>
      </c>
      <c r="L23" s="19">
        <v>300</v>
      </c>
      <c r="M23" s="22">
        <f t="shared" si="1"/>
        <v>1.6522580691813283E-4</v>
      </c>
      <c r="N23" s="1"/>
    </row>
    <row r="24" spans="2:14" ht="32.25" customHeight="1" x14ac:dyDescent="0.25">
      <c r="B24" s="38">
        <v>2020</v>
      </c>
      <c r="C24" s="38">
        <v>58</v>
      </c>
      <c r="D24" s="39" t="s">
        <v>36</v>
      </c>
      <c r="E24" s="19"/>
      <c r="F24" s="20"/>
      <c r="G24" s="19"/>
      <c r="H24" s="19"/>
      <c r="I24" s="19"/>
      <c r="J24" s="21"/>
      <c r="K24" s="19"/>
      <c r="L24" s="19"/>
      <c r="M24" s="22">
        <f t="shared" si="1"/>
        <v>0</v>
      </c>
      <c r="N24" s="1"/>
    </row>
    <row r="25" spans="2:14" ht="25.5" customHeight="1" x14ac:dyDescent="0.25">
      <c r="B25" s="38">
        <v>2020</v>
      </c>
      <c r="C25" s="38">
        <v>99</v>
      </c>
      <c r="D25" s="39" t="s">
        <v>37</v>
      </c>
      <c r="E25" s="19">
        <v>0</v>
      </c>
      <c r="F25" s="20">
        <v>6841.91</v>
      </c>
      <c r="G25" s="19"/>
      <c r="H25" s="19"/>
      <c r="I25" s="19">
        <v>6841.91</v>
      </c>
      <c r="J25" s="21">
        <f>I25</f>
        <v>6841.91</v>
      </c>
      <c r="K25" s="19">
        <f>J25</f>
        <v>6841.91</v>
      </c>
      <c r="L25" s="19"/>
      <c r="M25" s="22">
        <f t="shared" si="1"/>
        <v>6.6497652977131894E-3</v>
      </c>
      <c r="N25" s="1"/>
    </row>
    <row r="26" spans="2:14" ht="22.5" customHeight="1" x14ac:dyDescent="0.25">
      <c r="B26" s="17"/>
      <c r="C26" s="17"/>
      <c r="D26" s="18"/>
      <c r="E26" s="19"/>
      <c r="F26" s="20"/>
      <c r="G26" s="19"/>
      <c r="H26" s="19"/>
      <c r="I26" s="19"/>
      <c r="J26" s="21"/>
      <c r="K26" s="19"/>
      <c r="L26" s="19"/>
      <c r="M26" s="22">
        <f t="shared" si="1"/>
        <v>0</v>
      </c>
      <c r="N26" s="1"/>
    </row>
    <row r="27" spans="2:14" ht="22.5" customHeight="1" x14ac:dyDescent="0.25">
      <c r="B27" s="69" t="s">
        <v>20</v>
      </c>
      <c r="C27" s="70"/>
      <c r="D27" s="71"/>
      <c r="E27" s="23">
        <f t="shared" ref="E27:L27" si="2">SUM(E21:E26)</f>
        <v>990693.74</v>
      </c>
      <c r="F27" s="24">
        <f t="shared" si="2"/>
        <v>1028894.96</v>
      </c>
      <c r="G27" s="23">
        <f t="shared" si="2"/>
        <v>0</v>
      </c>
      <c r="H27" s="23">
        <f t="shared" si="2"/>
        <v>0</v>
      </c>
      <c r="I27" s="23">
        <f t="shared" si="2"/>
        <v>1005410.9500000001</v>
      </c>
      <c r="J27" s="24">
        <f t="shared" si="2"/>
        <v>1005410.9500000001</v>
      </c>
      <c r="K27" s="23">
        <f t="shared" si="2"/>
        <v>1005410.9500000001</v>
      </c>
      <c r="L27" s="23">
        <f t="shared" si="2"/>
        <v>23484.009999999893</v>
      </c>
      <c r="M27" s="46">
        <f>SUM(M21:M25)</f>
        <v>0.97717550292986188</v>
      </c>
      <c r="N27" s="1"/>
    </row>
    <row r="28" spans="2:14" ht="18.75" x14ac:dyDescent="0.3">
      <c r="B28" s="25"/>
      <c r="C28" s="26"/>
      <c r="D28" s="26"/>
      <c r="E28" s="26"/>
      <c r="F28" s="26"/>
      <c r="G28" s="26"/>
      <c r="H28" s="26"/>
      <c r="I28" s="26"/>
      <c r="J28" s="26"/>
      <c r="K28" s="1"/>
      <c r="L28" s="1"/>
      <c r="M28" s="1"/>
      <c r="N28" s="1"/>
    </row>
    <row r="29" spans="2:14" ht="18.75" x14ac:dyDescent="0.3">
      <c r="B29" s="25" t="s">
        <v>21</v>
      </c>
      <c r="C29" s="40" t="s">
        <v>38</v>
      </c>
      <c r="D29" s="26"/>
      <c r="E29" s="26"/>
      <c r="F29" s="40"/>
      <c r="G29" s="26"/>
      <c r="H29" s="26"/>
      <c r="I29" s="26"/>
      <c r="J29" s="26"/>
      <c r="K29" s="1"/>
      <c r="L29" s="1"/>
      <c r="M29" s="1"/>
      <c r="N29" s="1"/>
    </row>
    <row r="30" spans="2:14" ht="26.25" customHeight="1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/>
      <c r="N30" s="28"/>
    </row>
    <row r="31" spans="2:14" ht="33.75" customHeight="1" x14ac:dyDescent="0.25">
      <c r="B31" s="72" t="s">
        <v>22</v>
      </c>
      <c r="C31" s="78" t="s">
        <v>56</v>
      </c>
      <c r="D31" s="76"/>
      <c r="E31" s="76"/>
      <c r="F31" s="27"/>
      <c r="G31" s="27"/>
      <c r="H31" s="27"/>
      <c r="I31" s="27"/>
      <c r="J31" s="27"/>
      <c r="K31" s="27"/>
      <c r="L31" s="27"/>
      <c r="M31" s="1"/>
      <c r="N31" s="1"/>
    </row>
    <row r="32" spans="2:14" ht="33.75" customHeight="1" x14ac:dyDescent="0.25">
      <c r="B32" s="73"/>
      <c r="C32" s="78"/>
      <c r="D32" s="76"/>
      <c r="E32" s="76"/>
      <c r="F32" s="27"/>
      <c r="G32" s="27"/>
      <c r="H32" s="27"/>
      <c r="I32" s="27"/>
      <c r="J32" s="27"/>
      <c r="K32" s="27"/>
      <c r="L32" s="27"/>
      <c r="M32" s="1"/>
      <c r="N32" s="1"/>
    </row>
    <row r="33" spans="2:14" ht="27.75" customHeight="1" x14ac:dyDescent="0.25">
      <c r="B33" s="74"/>
      <c r="C33" s="6" t="s">
        <v>57</v>
      </c>
      <c r="D33" s="76" t="s">
        <v>23</v>
      </c>
      <c r="E33" s="76"/>
      <c r="F33" s="27"/>
      <c r="G33" s="27"/>
      <c r="H33" s="27"/>
      <c r="I33" s="27"/>
      <c r="J33" s="27"/>
      <c r="K33" s="27"/>
      <c r="L33" s="27"/>
      <c r="M33" s="1"/>
      <c r="N33" s="1"/>
    </row>
    <row r="34" spans="2:14" ht="34.5" customHeight="1" x14ac:dyDescent="0.25">
      <c r="B34" s="72" t="s">
        <v>24</v>
      </c>
      <c r="C34" s="77" t="s">
        <v>58</v>
      </c>
      <c r="D34" s="75"/>
      <c r="E34" s="75"/>
      <c r="F34" s="27"/>
      <c r="G34" s="27"/>
      <c r="H34" s="27"/>
      <c r="I34" s="27"/>
      <c r="J34" s="27"/>
      <c r="K34" s="27"/>
      <c r="L34" s="27"/>
      <c r="M34" s="1"/>
      <c r="N34" s="1"/>
    </row>
    <row r="35" spans="2:14" ht="34.5" customHeight="1" x14ac:dyDescent="0.25">
      <c r="B35" s="73"/>
      <c r="C35" s="77"/>
      <c r="D35" s="75"/>
      <c r="E35" s="75"/>
      <c r="F35" s="27"/>
      <c r="G35" s="27"/>
      <c r="H35" s="27"/>
      <c r="I35" s="27"/>
      <c r="J35" s="27"/>
      <c r="K35" s="27"/>
      <c r="L35" s="27"/>
      <c r="M35" s="1"/>
      <c r="N35" s="1"/>
    </row>
    <row r="36" spans="2:14" ht="27.75" customHeight="1" x14ac:dyDescent="0.25">
      <c r="B36" s="74"/>
      <c r="C36" s="6" t="s">
        <v>59</v>
      </c>
      <c r="D36" s="76" t="s">
        <v>23</v>
      </c>
      <c r="E36" s="76"/>
      <c r="F36" s="27"/>
      <c r="G36" s="27"/>
      <c r="H36" s="27"/>
      <c r="I36" s="27"/>
      <c r="J36" s="27"/>
      <c r="K36" s="27"/>
      <c r="L36" s="27"/>
      <c r="M36" s="1"/>
      <c r="N36" s="1"/>
    </row>
    <row r="37" spans="2:14" ht="35.25" customHeight="1" x14ac:dyDescent="0.25">
      <c r="B37" s="72" t="s">
        <v>25</v>
      </c>
      <c r="C37" s="77" t="s">
        <v>60</v>
      </c>
      <c r="D37" s="75"/>
      <c r="E37" s="75"/>
      <c r="F37" s="27"/>
      <c r="G37" s="27"/>
      <c r="H37" s="27"/>
      <c r="I37" s="27"/>
      <c r="J37" s="27"/>
      <c r="K37" s="27"/>
      <c r="L37" s="27"/>
      <c r="M37" s="1"/>
      <c r="N37" s="1"/>
    </row>
    <row r="38" spans="2:14" ht="35.25" customHeight="1" x14ac:dyDescent="0.25">
      <c r="B38" s="73"/>
      <c r="C38" s="77"/>
      <c r="D38" s="75"/>
      <c r="E38" s="75"/>
      <c r="F38" s="27"/>
      <c r="G38" s="27"/>
      <c r="H38" s="27"/>
      <c r="I38" s="27"/>
      <c r="J38" s="27"/>
      <c r="K38" s="27"/>
      <c r="L38" s="27"/>
      <c r="M38" s="1"/>
      <c r="N38" s="1"/>
    </row>
    <row r="39" spans="2:14" ht="26.25" customHeight="1" x14ac:dyDescent="0.25">
      <c r="B39" s="74"/>
      <c r="C39" s="6" t="s">
        <v>61</v>
      </c>
      <c r="D39" s="76" t="s">
        <v>23</v>
      </c>
      <c r="E39" s="76"/>
      <c r="F39" s="27"/>
      <c r="G39" s="27"/>
      <c r="H39" s="27"/>
      <c r="I39" s="27"/>
      <c r="J39" s="27"/>
      <c r="K39" s="27"/>
      <c r="L39" s="27"/>
      <c r="M39" s="1"/>
      <c r="N39" s="1"/>
    </row>
    <row r="40" spans="2:14" x14ac:dyDescent="0.25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1"/>
      <c r="N40" s="1"/>
    </row>
    <row r="41" spans="2:14" x14ac:dyDescent="0.2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2:14" x14ac:dyDescent="0.2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2:14" x14ac:dyDescent="0.25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2:14" x14ac:dyDescent="0.25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2:14" x14ac:dyDescent="0.25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2:14" x14ac:dyDescent="0.25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4" x14ac:dyDescent="0.25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2:14" x14ac:dyDescent="0.25">
      <c r="C48" s="30"/>
      <c r="D48" s="31"/>
      <c r="E48" s="32"/>
      <c r="F48" s="33"/>
      <c r="G48" s="33"/>
      <c r="H48" s="34"/>
      <c r="I48" s="35"/>
      <c r="J48" s="35"/>
      <c r="K48" s="34"/>
      <c r="L48" s="34"/>
    </row>
    <row r="49" spans="3:12" x14ac:dyDescent="0.25">
      <c r="C49" s="30"/>
      <c r="D49" s="31"/>
      <c r="E49" s="32"/>
      <c r="F49" s="33"/>
      <c r="G49" s="33"/>
      <c r="H49" s="34"/>
      <c r="I49" s="35"/>
      <c r="J49" s="35"/>
      <c r="K49" s="34"/>
      <c r="L49" s="34"/>
    </row>
    <row r="50" spans="3:12" x14ac:dyDescent="0.25">
      <c r="C50" s="30"/>
      <c r="D50" s="31"/>
      <c r="E50" s="32"/>
      <c r="F50" s="33"/>
      <c r="G50" s="33"/>
      <c r="H50" s="34"/>
      <c r="I50" s="35"/>
      <c r="J50" s="35"/>
      <c r="K50" s="34"/>
      <c r="L50" s="34"/>
    </row>
    <row r="51" spans="3:12" x14ac:dyDescent="0.25">
      <c r="C51" s="30"/>
      <c r="D51" s="31"/>
      <c r="E51" s="32"/>
      <c r="F51" s="33"/>
      <c r="G51" s="33"/>
      <c r="H51" s="34"/>
      <c r="I51" s="35"/>
      <c r="J51" s="35"/>
      <c r="K51" s="34"/>
      <c r="L51" s="34"/>
    </row>
    <row r="52" spans="3:12" x14ac:dyDescent="0.25">
      <c r="C52" s="30"/>
      <c r="D52" s="31"/>
      <c r="E52" s="32"/>
      <c r="F52" s="33"/>
      <c r="G52" s="33"/>
      <c r="H52" s="34"/>
      <c r="I52" s="35"/>
      <c r="J52" s="35"/>
      <c r="K52" s="34"/>
      <c r="L52" s="34"/>
    </row>
    <row r="53" spans="3:12" x14ac:dyDescent="0.25">
      <c r="C53" s="30"/>
      <c r="D53" s="31"/>
      <c r="E53" s="32"/>
      <c r="F53" s="33"/>
      <c r="G53" s="33"/>
      <c r="H53" s="34"/>
      <c r="I53" s="35"/>
      <c r="J53" s="35"/>
      <c r="K53" s="34"/>
      <c r="L53" s="34"/>
    </row>
    <row r="54" spans="3:12" x14ac:dyDescent="0.25">
      <c r="C54" s="30"/>
      <c r="D54" s="31"/>
      <c r="E54" s="32"/>
      <c r="F54" s="33"/>
      <c r="G54" s="33"/>
      <c r="H54" s="34"/>
      <c r="I54" s="35"/>
      <c r="J54" s="35"/>
      <c r="K54" s="34"/>
      <c r="L54" s="34"/>
    </row>
    <row r="55" spans="3:12" x14ac:dyDescent="0.25"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3:12" x14ac:dyDescent="0.25"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3:12" x14ac:dyDescent="0.25"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3:12" x14ac:dyDescent="0.25"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3:12" x14ac:dyDescent="0.25"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3:12" x14ac:dyDescent="0.25"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3:12" x14ac:dyDescent="0.25"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3:12" x14ac:dyDescent="0.25"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3:12" x14ac:dyDescent="0.25">
      <c r="C63" s="36"/>
      <c r="D63" s="36"/>
      <c r="E63" s="36"/>
      <c r="F63" s="36"/>
      <c r="G63" s="36"/>
      <c r="H63" s="36"/>
      <c r="I63" s="36"/>
      <c r="J63" s="36"/>
      <c r="K63" s="36"/>
      <c r="L63" s="36"/>
    </row>
  </sheetData>
  <mergeCells count="28">
    <mergeCell ref="B34:B36"/>
    <mergeCell ref="C34:C35"/>
    <mergeCell ref="D34:E35"/>
    <mergeCell ref="D36:E36"/>
    <mergeCell ref="B37:B39"/>
    <mergeCell ref="C37:C38"/>
    <mergeCell ref="D37:E38"/>
    <mergeCell ref="D39:E39"/>
    <mergeCell ref="C15:L15"/>
    <mergeCell ref="B19:C19"/>
    <mergeCell ref="B27:D27"/>
    <mergeCell ref="B31:B33"/>
    <mergeCell ref="C31:C32"/>
    <mergeCell ref="D31:E32"/>
    <mergeCell ref="D33:E33"/>
    <mergeCell ref="C10:L10"/>
    <mergeCell ref="B12:B13"/>
    <mergeCell ref="D12:G12"/>
    <mergeCell ref="H12:H13"/>
    <mergeCell ref="I12:J12"/>
    <mergeCell ref="K12:L13"/>
    <mergeCell ref="D13:G13"/>
    <mergeCell ref="I13:J13"/>
    <mergeCell ref="B2:L2"/>
    <mergeCell ref="B3:L3"/>
    <mergeCell ref="C6:D6"/>
    <mergeCell ref="C7:D7"/>
    <mergeCell ref="C9:L9"/>
  </mergeCells>
  <pageMargins left="0.70866141732283472" right="0.70866141732283472" top="0.74803149606299213" bottom="0.74803149606299213" header="0.31496062992125984" footer="0.31496062992125984"/>
  <pageSetup scale="4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Hoja2!$A$2:$A$13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3"/>
  <sheetViews>
    <sheetView topLeftCell="A2" workbookViewId="0">
      <selection activeCell="C16" sqref="C16"/>
    </sheetView>
  </sheetViews>
  <sheetFormatPr baseColWidth="10" defaultRowHeight="15" x14ac:dyDescent="0.25"/>
  <cols>
    <col min="1" max="1" width="17.85546875" customWidth="1"/>
  </cols>
  <sheetData>
    <row r="2" spans="1:1" x14ac:dyDescent="0.25">
      <c r="A2" s="41" t="s">
        <v>40</v>
      </c>
    </row>
    <row r="3" spans="1:1" x14ac:dyDescent="0.25">
      <c r="A3" s="41" t="s">
        <v>41</v>
      </c>
    </row>
    <row r="4" spans="1:1" x14ac:dyDescent="0.25">
      <c r="A4" s="41" t="s">
        <v>42</v>
      </c>
    </row>
    <row r="5" spans="1:1" x14ac:dyDescent="0.25">
      <c r="A5" s="41" t="s">
        <v>43</v>
      </c>
    </row>
    <row r="6" spans="1:1" x14ac:dyDescent="0.25">
      <c r="A6" s="41" t="s">
        <v>44</v>
      </c>
    </row>
    <row r="7" spans="1:1" x14ac:dyDescent="0.25">
      <c r="A7" s="41" t="s">
        <v>45</v>
      </c>
    </row>
    <row r="8" spans="1:1" x14ac:dyDescent="0.25">
      <c r="A8" s="41" t="s">
        <v>46</v>
      </c>
    </row>
    <row r="9" spans="1:1" x14ac:dyDescent="0.25">
      <c r="A9" s="41" t="s">
        <v>47</v>
      </c>
    </row>
    <row r="10" spans="1:1" x14ac:dyDescent="0.25">
      <c r="A10" s="41" t="s">
        <v>48</v>
      </c>
    </row>
    <row r="11" spans="1:1" x14ac:dyDescent="0.25">
      <c r="A11" s="41" t="s">
        <v>49</v>
      </c>
    </row>
    <row r="12" spans="1:1" x14ac:dyDescent="0.25">
      <c r="A12" s="41" t="s">
        <v>50</v>
      </c>
    </row>
    <row r="13" spans="1:1" x14ac:dyDescent="0.25">
      <c r="A13" s="41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25"/>
  <sheetViews>
    <sheetView topLeftCell="A4" workbookViewId="0">
      <selection activeCell="M25" sqref="M25"/>
    </sheetView>
  </sheetViews>
  <sheetFormatPr baseColWidth="10" defaultRowHeight="15" x14ac:dyDescent="0.25"/>
  <cols>
    <col min="1" max="1" width="11" customWidth="1"/>
  </cols>
  <sheetData>
    <row r="2" spans="2:11" x14ac:dyDescent="0.25">
      <c r="J2">
        <v>441136.29</v>
      </c>
      <c r="K2">
        <v>470</v>
      </c>
    </row>
    <row r="3" spans="2:11" x14ac:dyDescent="0.25">
      <c r="D3">
        <v>31540.400000000001</v>
      </c>
      <c r="F3">
        <v>451.44</v>
      </c>
      <c r="J3">
        <v>54887.3</v>
      </c>
      <c r="K3">
        <v>9115.18</v>
      </c>
    </row>
    <row r="4" spans="2:11" x14ac:dyDescent="0.25">
      <c r="B4">
        <v>26355</v>
      </c>
      <c r="D4">
        <v>3791.85</v>
      </c>
      <c r="F4">
        <v>761</v>
      </c>
      <c r="J4">
        <v>47532</v>
      </c>
      <c r="K4">
        <v>731.38</v>
      </c>
    </row>
    <row r="5" spans="2:11" x14ac:dyDescent="0.25">
      <c r="B5">
        <v>39</v>
      </c>
      <c r="D5">
        <v>155</v>
      </c>
      <c r="F5">
        <v>3157.28</v>
      </c>
      <c r="J5">
        <v>12364</v>
      </c>
      <c r="K5">
        <v>100</v>
      </c>
    </row>
    <row r="6" spans="2:11" x14ac:dyDescent="0.25">
      <c r="B6">
        <v>53.26</v>
      </c>
      <c r="D6">
        <v>70</v>
      </c>
      <c r="F6">
        <v>2635.5</v>
      </c>
      <c r="J6">
        <v>1591.5</v>
      </c>
      <c r="K6">
        <v>1200</v>
      </c>
    </row>
    <row r="7" spans="2:11" x14ac:dyDescent="0.25">
      <c r="B7">
        <f>SUM(B4:B6)</f>
        <v>26447.26</v>
      </c>
      <c r="D7">
        <v>92.18</v>
      </c>
      <c r="F7">
        <v>3678.1</v>
      </c>
      <c r="H7">
        <v>6841.91</v>
      </c>
      <c r="J7">
        <v>1936</v>
      </c>
      <c r="K7">
        <v>24442.720000000001</v>
      </c>
    </row>
    <row r="8" spans="2:11" x14ac:dyDescent="0.25">
      <c r="D8">
        <v>15607</v>
      </c>
      <c r="F8">
        <v>443.86</v>
      </c>
      <c r="J8">
        <v>700</v>
      </c>
      <c r="K8">
        <v>30790.5</v>
      </c>
    </row>
    <row r="9" spans="2:11" x14ac:dyDescent="0.25">
      <c r="D9">
        <v>5899.94</v>
      </c>
      <c r="F9">
        <f>SUM(F3:F8)</f>
        <v>11127.18</v>
      </c>
      <c r="J9">
        <v>1836.64</v>
      </c>
      <c r="K9">
        <v>9896.2999999999993</v>
      </c>
    </row>
    <row r="10" spans="2:11" x14ac:dyDescent="0.25">
      <c r="D10">
        <v>4206.59</v>
      </c>
      <c r="J10">
        <v>34138</v>
      </c>
      <c r="K10">
        <v>4571</v>
      </c>
    </row>
    <row r="11" spans="2:11" x14ac:dyDescent="0.25">
      <c r="D11">
        <f>SUM(D3:D10)</f>
        <v>61362.960000000006</v>
      </c>
      <c r="J11">
        <v>51797.120000000003</v>
      </c>
      <c r="K11">
        <v>21810</v>
      </c>
    </row>
    <row r="12" spans="2:11" x14ac:dyDescent="0.25">
      <c r="J12">
        <v>39118.82</v>
      </c>
      <c r="K12">
        <v>17300</v>
      </c>
    </row>
    <row r="13" spans="2:11" x14ac:dyDescent="0.25">
      <c r="J13">
        <v>7500</v>
      </c>
      <c r="K13">
        <v>3500</v>
      </c>
    </row>
    <row r="14" spans="2:11" x14ac:dyDescent="0.25">
      <c r="J14">
        <f>SUM(J2:J13)</f>
        <v>694537.66999999993</v>
      </c>
      <c r="K14">
        <v>338</v>
      </c>
    </row>
    <row r="15" spans="2:11" x14ac:dyDescent="0.25">
      <c r="K15">
        <v>6850.05</v>
      </c>
    </row>
    <row r="16" spans="2:11" x14ac:dyDescent="0.25">
      <c r="K16">
        <v>100</v>
      </c>
    </row>
    <row r="17" spans="11:13" x14ac:dyDescent="0.25">
      <c r="K17">
        <v>4975.92</v>
      </c>
    </row>
    <row r="18" spans="11:13" x14ac:dyDescent="0.25">
      <c r="K18">
        <v>5518.16</v>
      </c>
    </row>
    <row r="19" spans="11:13" x14ac:dyDescent="0.25">
      <c r="K19">
        <v>3500</v>
      </c>
    </row>
    <row r="20" spans="11:13" x14ac:dyDescent="0.25">
      <c r="K20">
        <v>1388.86</v>
      </c>
    </row>
    <row r="21" spans="11:13" x14ac:dyDescent="0.25">
      <c r="K21">
        <v>2613.33</v>
      </c>
    </row>
    <row r="22" spans="11:13" x14ac:dyDescent="0.25">
      <c r="K22">
        <f>SUM(K2:K21)</f>
        <v>149211.4</v>
      </c>
      <c r="M22">
        <v>120</v>
      </c>
    </row>
    <row r="23" spans="11:13" x14ac:dyDescent="0.25">
      <c r="M23">
        <v>2448</v>
      </c>
    </row>
    <row r="24" spans="11:13" x14ac:dyDescent="0.25">
      <c r="M24">
        <v>300</v>
      </c>
    </row>
    <row r="25" spans="11:13" x14ac:dyDescent="0.25">
      <c r="M25">
        <f>SUM(M22:M24)</f>
        <v>2868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A24</vt:lpstr>
      <vt:lpstr>Hoja2</vt:lpstr>
      <vt:lpstr>Hoja1</vt:lpstr>
      <vt:lpstr>'A24'!Área_de_impresión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Daysi Valverde</dc:creator>
  <cp:lastModifiedBy>Pato</cp:lastModifiedBy>
  <cp:lastPrinted>2019-02-08T20:21:50Z</cp:lastPrinted>
  <dcterms:created xsi:type="dcterms:W3CDTF">2019-01-07T16:50:01Z</dcterms:created>
  <dcterms:modified xsi:type="dcterms:W3CDTF">2021-04-16T22:45:08Z</dcterms:modified>
</cp:coreProperties>
</file>